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</sheets>
  <definedNames>
    <definedName name="_xlnm.Print_Area" localSheetId="0">'Πίνακας 3'!$A$1:$M$46</definedName>
  </definedNames>
  <calcPr fullCalcOnLoad="1"/>
</workbook>
</file>

<file path=xl/sharedStrings.xml><?xml version="1.0" encoding="utf-8"?>
<sst xmlns="http://schemas.openxmlformats.org/spreadsheetml/2006/main" count="36" uniqueCount="22">
  <si>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</si>
  <si>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</si>
  <si>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</si>
  <si>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</si>
  <si>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</si>
  <si>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</si>
  <si>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</si>
  <si>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</si>
  <si>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</si>
  <si>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2008-2009</t>
  </si>
  <si>
    <t>2009-2010</t>
  </si>
  <si>
    <t>2010-2011</t>
  </si>
  <si>
    <t>33R</t>
  </si>
  <si>
    <t>Λάρν./Αμμ.</t>
  </si>
  <si>
    <t xml:space="preserve">ΠΙΝΑΚΑΣ 3: ΕΓΓΕΓΡΑΜΜΕΝΗ ΑΝΕΡΓΙΑ ΚΑΤΑ ΕΠΑΡΧΙΑ ΚΑΤΑ ΤΟΝ </t>
  </si>
  <si>
    <t>Ν/Α</t>
  </si>
  <si>
    <t>Μηνιαία  Μεταβολή</t>
  </si>
  <si>
    <t>Αρ.</t>
  </si>
  <si>
    <t>Αύγ 2011</t>
  </si>
  <si>
    <t xml:space="preserve">Σεπτ - </t>
  </si>
  <si>
    <t xml:space="preserve">                 ΟΚΤΩΒΡΙΟ ΓΙΑ ΤΑ ΧΡΟΝΙΑ 2008, 2009, 2010 ΚΑΙ 2011 και μηνιαία μεταβολή</t>
  </si>
  <si>
    <t>Σεπτ.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</si>
</sst>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3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41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9" fontId="0" fillId="0" borderId="13" xfId="59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9" fontId="0" fillId="0" borderId="13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9" fontId="0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9" fontId="1" fillId="0" borderId="21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25" xfId="0" applyFont="1" applyFill="1" applyBorder="1" applyAlignment="1">
      <alignment horizontal="center"/>
    </xf>
    <xf numFmtId="9" fontId="0" fillId="0" borderId="26" xfId="59" applyFont="1" applyFill="1" applyBorder="1" applyAlignment="1">
      <alignment/>
    </xf>
    <xf numFmtId="3" fontId="0" fillId="0" borderId="20" xfId="0" applyNumberFormat="1" applyFont="1" applyBorder="1" applyAlignment="1">
      <alignment horizontal="right"/>
    </xf>
    <xf numFmtId="9" fontId="0" fillId="0" borderId="27" xfId="0" applyNumberFormat="1" applyFont="1" applyFill="1" applyBorder="1" applyAlignment="1">
      <alignment/>
    </xf>
    <xf numFmtId="9" fontId="1" fillId="0" borderId="28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31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9" fontId="0" fillId="0" borderId="3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9" fontId="0" fillId="0" borderId="28" xfId="0" applyNumberFormat="1" applyFont="1" applyFill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30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κατά τον Οκτώβριο για τα χρόνια 2008-2011 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2595"/>
          <c:w val="0.856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3'!$W$4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3'!$V$5:$V$8</c:f>
              <c:strCache/>
            </c:strRef>
          </c:cat>
          <c:val>
            <c:numRef>
              <c:f>'Πίνακας 3'!$W$5:$W$8</c:f>
              <c:numCache/>
            </c:numRef>
          </c:val>
        </c:ser>
        <c:ser>
          <c:idx val="1"/>
          <c:order val="1"/>
          <c:tx>
            <c:strRef>
              <c:f>'Πίνακας 3'!$X$4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3'!$V$5:$V$8</c:f>
              <c:strCache/>
            </c:strRef>
          </c:cat>
          <c:val>
            <c:numRef>
              <c:f>'Πίνακας 3'!$X$5:$X$8</c:f>
              <c:numCache/>
            </c:numRef>
          </c:val>
        </c:ser>
        <c:ser>
          <c:idx val="2"/>
          <c:order val="2"/>
          <c:tx>
            <c:strRef>
              <c:f>'Πίνακας 3'!$Y$4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3'!$V$5:$V$8</c:f>
              <c:strCache/>
            </c:strRef>
          </c:cat>
          <c:val>
            <c:numRef>
              <c:f>'Πίνακας 3'!$Y$5:$Y$8</c:f>
              <c:numCache/>
            </c:numRef>
          </c:val>
        </c:ser>
        <c:ser>
          <c:idx val="3"/>
          <c:order val="3"/>
          <c:tx>
            <c:strRef>
              <c:f>'Πίνακας 3'!$Z$4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3'!$V$5:$V$8</c:f>
              <c:strCache/>
            </c:strRef>
          </c:cat>
          <c:val>
            <c:numRef>
              <c:f>'Πίνακας 3'!$Z$5:$Z$8</c:f>
              <c:numCache/>
            </c:numRef>
          </c:val>
        </c:ser>
        <c:axId val="28990303"/>
        <c:axId val="59586136"/>
      </c:barChart>
      <c:catAx>
        <c:axId val="28990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86136"/>
        <c:crosses val="autoZero"/>
        <c:auto val="1"/>
        <c:lblOffset val="100"/>
        <c:tickLblSkip val="1"/>
        <c:noMultiLvlLbl val="0"/>
      </c:catAx>
      <c:valAx>
        <c:axId val="59586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90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1025"/>
          <c:w val="0.0905"/>
          <c:h val="0.3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38</xdr:row>
      <xdr:rowOff>66675</xdr:rowOff>
    </xdr:from>
    <xdr:to>
      <xdr:col>23</xdr:col>
      <xdr:colOff>47625</xdr:colOff>
      <xdr:row>41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0791825" y="644842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180975</xdr:colOff>
      <xdr:row>37</xdr:row>
      <xdr:rowOff>9525</xdr:rowOff>
    </xdr:from>
    <xdr:to>
      <xdr:col>24</xdr:col>
      <xdr:colOff>609600</xdr:colOff>
      <xdr:row>39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1887200" y="62293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209550</xdr:colOff>
      <xdr:row>39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3973175" y="65436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123825</xdr:colOff>
      <xdr:row>40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1382375" y="67722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304800</xdr:colOff>
      <xdr:row>31</xdr:row>
      <xdr:rowOff>28575</xdr:rowOff>
    </xdr:from>
    <xdr:to>
      <xdr:col>10</xdr:col>
      <xdr:colOff>314325</xdr:colOff>
      <xdr:row>45</xdr:row>
      <xdr:rowOff>76200</xdr:rowOff>
    </xdr:to>
    <xdr:graphicFrame>
      <xdr:nvGraphicFramePr>
        <xdr:cNvPr id="5" name="Chart 12"/>
        <xdr:cNvGraphicFramePr/>
      </xdr:nvGraphicFramePr>
      <xdr:xfrm>
        <a:off x="304800" y="5276850"/>
        <a:ext cx="50387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14</xdr:row>
      <xdr:rowOff>57150</xdr:rowOff>
    </xdr:from>
    <xdr:to>
      <xdr:col>8</xdr:col>
      <xdr:colOff>409575</xdr:colOff>
      <xdr:row>29</xdr:row>
      <xdr:rowOff>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52700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19</xdr:row>
      <xdr:rowOff>38100</xdr:rowOff>
    </xdr:from>
    <xdr:to>
      <xdr:col>6</xdr:col>
      <xdr:colOff>180975</xdr:colOff>
      <xdr:row>21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704975" y="3343275"/>
          <a:ext cx="1600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85725</xdr:colOff>
      <xdr:row>24</xdr:row>
      <xdr:rowOff>142875</xdr:rowOff>
    </xdr:from>
    <xdr:to>
      <xdr:col>1</xdr:col>
      <xdr:colOff>0</xdr:colOff>
      <xdr:row>26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85725" y="425767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5</xdr:col>
      <xdr:colOff>47625</xdr:colOff>
      <xdr:row>22</xdr:row>
      <xdr:rowOff>66675</xdr:rowOff>
    </xdr:from>
    <xdr:to>
      <xdr:col>7</xdr:col>
      <xdr:colOff>219075</xdr:colOff>
      <xdr:row>24</xdr:row>
      <xdr:rowOff>9525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638425" y="3857625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409575</xdr:colOff>
      <xdr:row>24</xdr:row>
      <xdr:rowOff>66675</xdr:rowOff>
    </xdr:from>
    <xdr:to>
      <xdr:col>9</xdr:col>
      <xdr:colOff>104775</xdr:colOff>
      <xdr:row>26</xdr:row>
      <xdr:rowOff>85725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143125" y="4181475"/>
          <a:ext cx="2466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352425</xdr:colOff>
      <xdr:row>25</xdr:row>
      <xdr:rowOff>19050</xdr:rowOff>
    </xdr:from>
    <xdr:to>
      <xdr:col>3</xdr:col>
      <xdr:colOff>161925</xdr:colOff>
      <xdr:row>27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66800" y="4295775"/>
          <a:ext cx="828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4</xdr:col>
      <xdr:colOff>57150</xdr:colOff>
      <xdr:row>23</xdr:row>
      <xdr:rowOff>28575</xdr:rowOff>
    </xdr:from>
    <xdr:to>
      <xdr:col>6</xdr:col>
      <xdr:colOff>428625</xdr:colOff>
      <xdr:row>25</xdr:row>
      <xdr:rowOff>123825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247900" y="3981450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997</a:t>
          </a:r>
        </a:p>
      </xdr:txBody>
    </xdr:sp>
    <xdr:clientData/>
  </xdr:twoCellAnchor>
  <xdr:twoCellAnchor>
    <xdr:from>
      <xdr:col>4</xdr:col>
      <xdr:colOff>0</xdr:colOff>
      <xdr:row>20</xdr:row>
      <xdr:rowOff>104775</xdr:rowOff>
    </xdr:from>
    <xdr:to>
      <xdr:col>5</xdr:col>
      <xdr:colOff>180975</xdr:colOff>
      <xdr:row>22</xdr:row>
      <xdr:rowOff>104775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190750" y="3571875"/>
          <a:ext cx="581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985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428625</xdr:colOff>
      <xdr:row>24</xdr:row>
      <xdr:rowOff>47625</xdr:rowOff>
    </xdr:from>
    <xdr:to>
      <xdr:col>2</xdr:col>
      <xdr:colOff>447675</xdr:colOff>
      <xdr:row>26</xdr:row>
      <xdr:rowOff>85725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143000" y="4162425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4067175"/>
          <a:ext cx="714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629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609850"/>
          <a:ext cx="20383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ΟΚΤΩΒΡΙΟΣ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PageLayoutView="0" workbookViewId="0" topLeftCell="A1">
      <selection activeCell="L25" sqref="L25"/>
    </sheetView>
  </sheetViews>
  <sheetFormatPr defaultColWidth="9.140625" defaultRowHeight="12.75"/>
  <cols>
    <col min="1" max="1" width="10.7109375" style="0" customWidth="1"/>
    <col min="2" max="2" width="7.7109375" style="0" customWidth="1"/>
    <col min="3" max="3" width="7.57421875" style="0" customWidth="1"/>
    <col min="4" max="4" width="6.8515625" style="0" customWidth="1"/>
    <col min="5" max="5" width="6.00390625" style="0" customWidth="1"/>
    <col min="6" max="6" width="8.00390625" style="0" customWidth="1"/>
    <col min="7" max="7" width="7.28125" style="0" customWidth="1"/>
    <col min="8" max="8" width="6.00390625" style="0" customWidth="1"/>
    <col min="9" max="9" width="7.421875" style="0" customWidth="1"/>
    <col min="10" max="10" width="7.8515625" style="0" customWidth="1"/>
    <col min="11" max="11" width="6.421875" style="0" customWidth="1"/>
    <col min="12" max="12" width="8.28125" style="0" customWidth="1"/>
    <col min="13" max="13" width="11.7109375" style="0" customWidth="1"/>
    <col min="14" max="21" width="6.421875" style="0" customWidth="1"/>
    <col min="22" max="22" width="7.57421875" style="0" customWidth="1"/>
    <col min="23" max="23" width="8.00390625" style="0" customWidth="1"/>
    <col min="24" max="24" width="6.7109375" style="0" customWidth="1"/>
    <col min="25" max="26" width="15.421875" style="0" customWidth="1"/>
    <col min="27" max="27" width="6.28125" style="0" customWidth="1"/>
  </cols>
  <sheetData>
    <row r="1" spans="1:13" ht="12.75">
      <c r="A1" s="93" t="s">
        <v>14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32"/>
      <c r="M1" s="32"/>
    </row>
    <row r="2" spans="1:13" ht="13.5" thickBot="1">
      <c r="A2" s="1" t="s">
        <v>20</v>
      </c>
      <c r="B2" s="1"/>
      <c r="C2" s="1"/>
      <c r="D2" s="1"/>
      <c r="E2" s="1"/>
      <c r="F2" s="1"/>
      <c r="G2" s="1"/>
      <c r="H2" s="1"/>
      <c r="I2" s="1"/>
      <c r="J2" s="32"/>
      <c r="K2" s="32"/>
      <c r="L2" s="32"/>
      <c r="M2" s="32"/>
    </row>
    <row r="3" spans="1:21" ht="26.25" thickBot="1">
      <c r="A3" s="2"/>
      <c r="B3" s="40">
        <v>2008</v>
      </c>
      <c r="C3" s="40">
        <v>2009</v>
      </c>
      <c r="D3" s="94" t="s">
        <v>7</v>
      </c>
      <c r="E3" s="95"/>
      <c r="F3" s="56">
        <v>2010</v>
      </c>
      <c r="G3" s="94" t="s">
        <v>7</v>
      </c>
      <c r="H3" s="95"/>
      <c r="I3" s="56">
        <v>2011</v>
      </c>
      <c r="J3" s="94" t="s">
        <v>7</v>
      </c>
      <c r="K3" s="98"/>
      <c r="L3" s="89" t="s">
        <v>21</v>
      </c>
      <c r="M3" s="65" t="s">
        <v>16</v>
      </c>
      <c r="N3" s="50"/>
      <c r="O3" s="50"/>
      <c r="P3" s="50"/>
      <c r="Q3" s="50"/>
      <c r="R3" s="50"/>
      <c r="S3" s="50"/>
      <c r="T3" s="50"/>
      <c r="U3" s="50"/>
    </row>
    <row r="4" spans="1:26" ht="13.5" thickBot="1">
      <c r="A4" s="4" t="s">
        <v>5</v>
      </c>
      <c r="B4" s="72"/>
      <c r="C4" s="73"/>
      <c r="D4" s="96" t="s">
        <v>9</v>
      </c>
      <c r="E4" s="97"/>
      <c r="F4" s="74"/>
      <c r="G4" s="96" t="s">
        <v>10</v>
      </c>
      <c r="H4" s="97"/>
      <c r="I4" s="74"/>
      <c r="J4" s="96" t="s">
        <v>11</v>
      </c>
      <c r="K4" s="99"/>
      <c r="L4" s="86">
        <v>2011</v>
      </c>
      <c r="M4" s="66" t="s">
        <v>19</v>
      </c>
      <c r="W4">
        <v>2008</v>
      </c>
      <c r="X4">
        <v>2009</v>
      </c>
      <c r="Y4">
        <v>2010</v>
      </c>
      <c r="Z4">
        <v>2011</v>
      </c>
    </row>
    <row r="5" spans="1:26" ht="13.5" thickBot="1">
      <c r="A5" s="57"/>
      <c r="B5" s="14" t="s">
        <v>17</v>
      </c>
      <c r="C5" s="14" t="s">
        <v>17</v>
      </c>
      <c r="D5" s="14" t="s">
        <v>17</v>
      </c>
      <c r="E5" s="28" t="s">
        <v>0</v>
      </c>
      <c r="F5" s="14" t="s">
        <v>17</v>
      </c>
      <c r="G5" s="14" t="s">
        <v>17</v>
      </c>
      <c r="H5" s="51" t="s">
        <v>0</v>
      </c>
      <c r="I5" s="67" t="s">
        <v>17</v>
      </c>
      <c r="J5" s="14" t="s">
        <v>17</v>
      </c>
      <c r="K5" s="51" t="s">
        <v>0</v>
      </c>
      <c r="L5" s="67" t="s">
        <v>17</v>
      </c>
      <c r="M5" s="88" t="s">
        <v>18</v>
      </c>
      <c r="V5" s="15" t="s">
        <v>1</v>
      </c>
      <c r="W5" s="9">
        <f>B6</f>
        <v>3855</v>
      </c>
      <c r="X5" s="13">
        <f>C6</f>
        <v>5711</v>
      </c>
      <c r="Y5" s="9">
        <f>F6</f>
        <v>6876</v>
      </c>
      <c r="Z5" s="31">
        <f>I6</f>
        <v>8985</v>
      </c>
    </row>
    <row r="6" spans="1:26" ht="12.75">
      <c r="A6" s="7" t="s">
        <v>1</v>
      </c>
      <c r="B6" s="8">
        <v>3855</v>
      </c>
      <c r="C6" s="8">
        <v>5711</v>
      </c>
      <c r="D6" s="8">
        <f>C6-B6</f>
        <v>1856</v>
      </c>
      <c r="E6" s="41">
        <f>D6/B6</f>
        <v>0.4814526588845655</v>
      </c>
      <c r="F6" s="42">
        <v>6876</v>
      </c>
      <c r="G6" s="8">
        <f>F6-C6</f>
        <v>1165</v>
      </c>
      <c r="H6" s="43">
        <f>G6/C6</f>
        <v>0.20399229556995271</v>
      </c>
      <c r="I6" s="68">
        <v>8985</v>
      </c>
      <c r="J6" s="8">
        <f>I6-F6</f>
        <v>2109</v>
      </c>
      <c r="K6" s="52">
        <f>J6/F6</f>
        <v>0.3067190226876091</v>
      </c>
      <c r="L6" s="68">
        <v>8972</v>
      </c>
      <c r="M6" s="60">
        <f>I6-L6</f>
        <v>13</v>
      </c>
      <c r="O6" s="83"/>
      <c r="P6" s="83"/>
      <c r="Q6" s="83"/>
      <c r="R6" s="83"/>
      <c r="S6" s="83"/>
      <c r="T6" s="83"/>
      <c r="U6" s="83"/>
      <c r="V6" s="16" t="s">
        <v>6</v>
      </c>
      <c r="W6" s="9">
        <f aca="true" t="shared" si="0" ref="W6:X8">B8</f>
        <v>2156</v>
      </c>
      <c r="X6" s="13">
        <f t="shared" si="0"/>
        <v>4521</v>
      </c>
      <c r="Y6" s="9">
        <f>F8</f>
        <v>5182</v>
      </c>
      <c r="Z6" s="20">
        <f>I8</f>
        <v>6997</v>
      </c>
    </row>
    <row r="7" spans="1:26" ht="12.75">
      <c r="A7" s="7" t="s">
        <v>8</v>
      </c>
      <c r="B7" s="90" t="s">
        <v>15</v>
      </c>
      <c r="C7" s="91">
        <v>1</v>
      </c>
      <c r="D7" s="33">
        <v>0</v>
      </c>
      <c r="E7" s="33">
        <v>0</v>
      </c>
      <c r="F7" s="92">
        <v>2</v>
      </c>
      <c r="G7" s="33">
        <v>0</v>
      </c>
      <c r="H7" s="53">
        <v>0</v>
      </c>
      <c r="I7" s="69">
        <v>0</v>
      </c>
      <c r="J7" s="33">
        <v>0</v>
      </c>
      <c r="K7" s="53">
        <v>0</v>
      </c>
      <c r="L7" s="69">
        <v>3</v>
      </c>
      <c r="M7" s="58">
        <f>I7-L7</f>
        <v>-3</v>
      </c>
      <c r="V7" s="16" t="s">
        <v>2</v>
      </c>
      <c r="W7" s="9">
        <f t="shared" si="0"/>
        <v>2895</v>
      </c>
      <c r="X7" s="13">
        <f t="shared" si="0"/>
        <v>4789</v>
      </c>
      <c r="Y7" s="9">
        <f>F9</f>
        <v>5803</v>
      </c>
      <c r="Z7" s="20">
        <f>I9</f>
        <v>7336</v>
      </c>
    </row>
    <row r="8" spans="1:26" ht="13.5" thickBot="1">
      <c r="A8" s="21" t="s">
        <v>13</v>
      </c>
      <c r="B8" s="18">
        <v>2156</v>
      </c>
      <c r="C8" s="18">
        <v>4521</v>
      </c>
      <c r="D8" s="18">
        <f>C8-B8</f>
        <v>2365</v>
      </c>
      <c r="E8" s="44">
        <f>D8/B8</f>
        <v>1.096938775510204</v>
      </c>
      <c r="F8" s="45">
        <f>1313+3869</f>
        <v>5182</v>
      </c>
      <c r="G8" s="18">
        <f>F8-C8</f>
        <v>661</v>
      </c>
      <c r="H8" s="44">
        <f>G8/C8</f>
        <v>0.1462065914620659</v>
      </c>
      <c r="I8" s="70">
        <f>1634+5363</f>
        <v>6997</v>
      </c>
      <c r="J8" s="18">
        <f>I8-F8</f>
        <v>1815</v>
      </c>
      <c r="K8" s="54">
        <f>J8/F8</f>
        <v>0.3502508683905828</v>
      </c>
      <c r="L8" s="70">
        <f>1455+5234</f>
        <v>6689</v>
      </c>
      <c r="M8" s="58">
        <f>I8-L8</f>
        <v>308</v>
      </c>
      <c r="O8" s="83"/>
      <c r="P8" s="83"/>
      <c r="Q8" s="83"/>
      <c r="R8" s="83"/>
      <c r="S8" s="83"/>
      <c r="T8" s="83"/>
      <c r="U8" s="83"/>
      <c r="V8" s="17" t="s">
        <v>3</v>
      </c>
      <c r="W8" s="9">
        <f t="shared" si="0"/>
        <v>1077</v>
      </c>
      <c r="X8" s="13">
        <f t="shared" si="0"/>
        <v>2241</v>
      </c>
      <c r="Y8" s="9">
        <f>F10</f>
        <v>2983</v>
      </c>
      <c r="Z8" s="20">
        <f>I10</f>
        <v>3629</v>
      </c>
    </row>
    <row r="9" spans="1:21" ht="12.75">
      <c r="A9" s="21" t="s">
        <v>2</v>
      </c>
      <c r="B9" s="18">
        <v>2895</v>
      </c>
      <c r="C9" s="18">
        <v>4789</v>
      </c>
      <c r="D9" s="18">
        <f>C9-B9</f>
        <v>1894</v>
      </c>
      <c r="E9" s="44">
        <f>D9/B9</f>
        <v>0.654231433506045</v>
      </c>
      <c r="F9" s="45">
        <v>5803</v>
      </c>
      <c r="G9" s="18">
        <f>F9-C9</f>
        <v>1014</v>
      </c>
      <c r="H9" s="44">
        <f>G9/C9</f>
        <v>0.21173522656086866</v>
      </c>
      <c r="I9" s="70">
        <v>7336</v>
      </c>
      <c r="J9" s="18">
        <f>I9-F9</f>
        <v>1533</v>
      </c>
      <c r="K9" s="54">
        <f>J9/F9</f>
        <v>0.26417370325693607</v>
      </c>
      <c r="L9" s="70">
        <v>7307</v>
      </c>
      <c r="M9" s="58">
        <f>I9-L9</f>
        <v>29</v>
      </c>
      <c r="O9" s="83"/>
      <c r="P9" s="83"/>
      <c r="Q9" s="83"/>
      <c r="R9" s="83"/>
      <c r="S9" s="83"/>
      <c r="T9" s="83"/>
      <c r="U9" s="83"/>
    </row>
    <row r="10" spans="1:21" ht="13.5" thickBot="1">
      <c r="A10" s="22" t="s">
        <v>3</v>
      </c>
      <c r="B10" s="19">
        <v>1077</v>
      </c>
      <c r="C10" s="19">
        <v>2241</v>
      </c>
      <c r="D10" s="19">
        <f>C10-B10</f>
        <v>1164</v>
      </c>
      <c r="E10" s="46">
        <f>D10/B10</f>
        <v>1.0807799442896935</v>
      </c>
      <c r="F10" s="47">
        <v>2983</v>
      </c>
      <c r="G10" s="19">
        <f>F10-C10</f>
        <v>742</v>
      </c>
      <c r="H10" s="46">
        <f>G10/C10</f>
        <v>0.33110218652387324</v>
      </c>
      <c r="I10" s="71">
        <v>3629</v>
      </c>
      <c r="J10" s="19">
        <f>I10-F10</f>
        <v>646</v>
      </c>
      <c r="K10" s="80">
        <f>J10/F10</f>
        <v>0.21656050955414013</v>
      </c>
      <c r="L10" s="71">
        <v>3515</v>
      </c>
      <c r="M10" s="59">
        <f>I10-L10</f>
        <v>114</v>
      </c>
      <c r="O10" s="83"/>
      <c r="P10" s="83"/>
      <c r="Q10" s="83"/>
      <c r="R10" s="83"/>
      <c r="S10" s="83"/>
      <c r="T10" s="83"/>
      <c r="U10" s="83"/>
    </row>
    <row r="11" spans="1:13" ht="12.75">
      <c r="A11" s="4"/>
      <c r="B11" s="5"/>
      <c r="C11" s="5"/>
      <c r="D11" s="5"/>
      <c r="E11" s="75"/>
      <c r="F11" s="76"/>
      <c r="G11" s="5"/>
      <c r="H11" s="75"/>
      <c r="I11" s="84"/>
      <c r="J11" s="5"/>
      <c r="K11" s="77"/>
      <c r="L11" s="78"/>
      <c r="M11" s="79"/>
    </row>
    <row r="12" spans="1:22" ht="13.5" thickBot="1">
      <c r="A12" s="3" t="s">
        <v>4</v>
      </c>
      <c r="B12" s="39">
        <f>B6+B8+B9+B10</f>
        <v>9983</v>
      </c>
      <c r="C12" s="39">
        <f>SUM(C6:C10)</f>
        <v>17263</v>
      </c>
      <c r="D12" s="27">
        <f>C12-B12</f>
        <v>7280</v>
      </c>
      <c r="E12" s="48">
        <f>D12/B12</f>
        <v>0.7292397075027547</v>
      </c>
      <c r="F12" s="49">
        <f>SUM(F6:F10)</f>
        <v>20846</v>
      </c>
      <c r="G12" s="27">
        <f>F12-C12</f>
        <v>3583</v>
      </c>
      <c r="H12" s="48">
        <f>G12/C12</f>
        <v>0.20755372762555754</v>
      </c>
      <c r="I12" s="85">
        <f>SUM(I6:I10)</f>
        <v>26947</v>
      </c>
      <c r="J12" s="27">
        <f>I12-F12</f>
        <v>6101</v>
      </c>
      <c r="K12" s="55">
        <f>J12/F12</f>
        <v>0.2926700566055838</v>
      </c>
      <c r="L12" s="81">
        <f>SUM(L6:L10)</f>
        <v>26486</v>
      </c>
      <c r="M12" s="82">
        <f>I12-L12</f>
        <v>461</v>
      </c>
      <c r="V12" s="29">
        <f>I6/$I$12</f>
        <v>0.3334322930196311</v>
      </c>
    </row>
    <row r="15" spans="1:26" ht="12.75">
      <c r="A15" s="4"/>
      <c r="C15" s="10"/>
      <c r="D15" s="10"/>
      <c r="E15" s="10"/>
      <c r="F15" s="12"/>
      <c r="G15" s="12"/>
      <c r="H15" s="12"/>
      <c r="I15" s="11"/>
      <c r="J15" s="12"/>
      <c r="K15" s="11"/>
      <c r="L15" s="12"/>
      <c r="M15" s="11"/>
      <c r="N15" s="11"/>
      <c r="O15" s="11"/>
      <c r="P15" s="11"/>
      <c r="Q15" s="11"/>
      <c r="R15" s="11"/>
      <c r="S15" s="11"/>
      <c r="T15" s="11"/>
      <c r="U15" s="11"/>
      <c r="V15" s="29">
        <f>I7/$I$12</f>
        <v>0</v>
      </c>
      <c r="W15" s="12"/>
      <c r="X15" s="12"/>
      <c r="Y15" s="12"/>
      <c r="Z15" s="12"/>
    </row>
    <row r="16" spans="1:27" ht="12.75">
      <c r="A16" s="10"/>
      <c r="C16" s="10"/>
      <c r="D16" s="10"/>
      <c r="E16" s="10"/>
      <c r="F16" s="11"/>
      <c r="G16" s="11"/>
      <c r="H16" s="11"/>
      <c r="I16" s="12"/>
      <c r="J16" s="11"/>
      <c r="K16" s="12"/>
      <c r="L16" s="11"/>
      <c r="M16" s="87"/>
      <c r="N16" s="12"/>
      <c r="O16" s="12"/>
      <c r="P16" s="12"/>
      <c r="Q16" s="12"/>
      <c r="R16" s="12"/>
      <c r="S16" s="12"/>
      <c r="T16" s="12"/>
      <c r="U16" s="12"/>
      <c r="V16" s="29">
        <f>I8/$I$12</f>
        <v>0.2596578468846254</v>
      </c>
      <c r="W16" s="12"/>
      <c r="X16" s="12"/>
      <c r="Y16" s="12"/>
      <c r="Z16" s="12"/>
      <c r="AA16" s="12"/>
    </row>
    <row r="17" spans="1:27" ht="12.75">
      <c r="A17" s="10"/>
      <c r="B17" s="10"/>
      <c r="C17" s="10"/>
      <c r="D17" s="10"/>
      <c r="E17" s="10"/>
      <c r="F17" s="11"/>
      <c r="G17" s="11"/>
      <c r="H17" s="11"/>
      <c r="I17" s="12"/>
      <c r="J17" s="11"/>
      <c r="K17" s="12"/>
      <c r="L17" s="11"/>
      <c r="M17" s="87"/>
      <c r="N17" s="12"/>
      <c r="O17" s="12"/>
      <c r="P17" s="12"/>
      <c r="Q17" s="12"/>
      <c r="R17" s="12"/>
      <c r="S17" s="12"/>
      <c r="T17" s="12"/>
      <c r="U17" s="12"/>
      <c r="V17" s="29">
        <f>I10/$I$12</f>
        <v>0.13467176309051102</v>
      </c>
      <c r="W17" s="12"/>
      <c r="X17" s="12"/>
      <c r="Y17" s="12"/>
      <c r="Z17" s="12"/>
      <c r="AA17" s="12"/>
    </row>
    <row r="18" spans="1:27" ht="12.75">
      <c r="A18" s="10"/>
      <c r="B18" s="10"/>
      <c r="C18" s="10"/>
      <c r="D18" s="10"/>
      <c r="E18" s="10"/>
      <c r="F18" s="11"/>
      <c r="G18" s="11"/>
      <c r="H18" s="11"/>
      <c r="I18" s="12"/>
      <c r="J18" s="11"/>
      <c r="K18" s="12"/>
      <c r="L18" s="11"/>
      <c r="M18" s="87"/>
      <c r="N18" s="12"/>
      <c r="O18" s="12"/>
      <c r="P18" s="12"/>
      <c r="Q18" s="12"/>
      <c r="R18" s="12"/>
      <c r="S18" s="12"/>
      <c r="T18" s="12"/>
      <c r="U18" s="12"/>
      <c r="V18" s="29"/>
      <c r="W18" s="12"/>
      <c r="X18" s="12"/>
      <c r="Y18" s="12"/>
      <c r="Z18" s="12"/>
      <c r="AA18" s="12"/>
    </row>
    <row r="19" spans="1:27" ht="12.75">
      <c r="A19" s="10"/>
      <c r="B19" s="10"/>
      <c r="C19" s="10"/>
      <c r="D19" s="10"/>
      <c r="E19" s="10"/>
      <c r="F19" s="11"/>
      <c r="G19" s="11"/>
      <c r="H19" s="11"/>
      <c r="I19" s="12"/>
      <c r="J19" s="11"/>
      <c r="K19" s="12"/>
      <c r="L19" s="11"/>
      <c r="M19" s="87"/>
      <c r="N19" s="12"/>
      <c r="O19" s="12"/>
      <c r="P19" s="12"/>
      <c r="Q19" s="12"/>
      <c r="R19" s="12"/>
      <c r="S19" s="12"/>
      <c r="T19" s="12"/>
      <c r="U19" s="12"/>
      <c r="V19" s="29">
        <f>I12/$I$12</f>
        <v>1</v>
      </c>
      <c r="W19" s="12"/>
      <c r="X19" s="12"/>
      <c r="Y19" s="12"/>
      <c r="Z19" s="12"/>
      <c r="AA19" s="12"/>
    </row>
    <row r="20" spans="1:13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M20" s="87"/>
    </row>
    <row r="21" spans="1:1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22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V23" s="30" t="s">
        <v>12</v>
      </c>
    </row>
    <row r="24" spans="1:11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4"/>
      <c r="B47" s="34"/>
      <c r="C47" s="34"/>
      <c r="D47" s="34"/>
      <c r="E47" s="34"/>
      <c r="F47" s="35"/>
      <c r="G47" s="35"/>
      <c r="H47" s="35"/>
      <c r="I47" s="35"/>
      <c r="J47" s="35"/>
      <c r="K47" s="32"/>
    </row>
    <row r="48" spans="1:11" ht="12.75">
      <c r="A48" s="35"/>
      <c r="B48" s="35"/>
      <c r="C48" s="35"/>
      <c r="D48" s="35"/>
      <c r="E48" s="35"/>
      <c r="F48" s="34"/>
      <c r="G48" s="34"/>
      <c r="H48" s="34"/>
      <c r="I48" s="34"/>
      <c r="J48" s="34"/>
      <c r="K48" s="34"/>
    </row>
    <row r="49" spans="1:11" ht="12.75">
      <c r="A49" s="36"/>
      <c r="B49" s="36"/>
      <c r="C49" s="36"/>
      <c r="D49" s="36"/>
      <c r="E49" s="36"/>
      <c r="F49" s="37"/>
      <c r="G49" s="37"/>
      <c r="H49" s="37"/>
      <c r="I49" s="37"/>
      <c r="J49" s="37"/>
      <c r="K49" s="37"/>
    </row>
    <row r="50" spans="1:11" ht="12.75">
      <c r="A50" s="36"/>
      <c r="B50" s="36"/>
      <c r="C50" s="36"/>
      <c r="D50" s="36"/>
      <c r="E50" s="36"/>
      <c r="F50" s="38"/>
      <c r="G50" s="38"/>
      <c r="H50" s="38"/>
      <c r="I50" s="38"/>
      <c r="J50" s="38"/>
      <c r="K50" s="38"/>
    </row>
    <row r="51" spans="1:11" ht="12.75">
      <c r="A51" s="36"/>
      <c r="B51" s="36"/>
      <c r="C51" s="36"/>
      <c r="D51" s="36"/>
      <c r="E51" s="36"/>
      <c r="F51" s="38"/>
      <c r="G51" s="38"/>
      <c r="H51" s="38"/>
      <c r="I51" s="38"/>
      <c r="J51" s="38"/>
      <c r="K51" s="38"/>
    </row>
    <row r="52" spans="1:11" ht="12.75">
      <c r="A52" s="23"/>
      <c r="B52" s="23"/>
      <c r="C52" s="23"/>
      <c r="D52" s="23"/>
      <c r="E52" s="23"/>
      <c r="F52" s="24"/>
      <c r="G52" s="24"/>
      <c r="H52" s="24"/>
      <c r="I52" s="24"/>
      <c r="J52" s="24"/>
      <c r="K52" s="24"/>
    </row>
    <row r="53" spans="1:11" ht="12.75">
      <c r="A53" s="25"/>
      <c r="B53" s="25"/>
      <c r="C53" s="25"/>
      <c r="D53" s="25"/>
      <c r="E53" s="25"/>
      <c r="F53" s="26"/>
      <c r="G53" s="26"/>
      <c r="H53" s="26"/>
      <c r="I53" s="26"/>
      <c r="J53" s="26"/>
      <c r="K53" s="26"/>
    </row>
    <row r="74" spans="1:22" ht="12.75">
      <c r="A74" s="4"/>
      <c r="B74" s="61"/>
      <c r="C74" s="61"/>
      <c r="D74" s="11"/>
      <c r="E74" s="62"/>
      <c r="F74" s="63"/>
      <c r="G74" s="11"/>
      <c r="H74" s="62"/>
      <c r="I74" s="63"/>
      <c r="J74" s="11"/>
      <c r="K74" s="62"/>
      <c r="L74" s="64"/>
      <c r="M74" s="6"/>
      <c r="V74" s="29"/>
    </row>
    <row r="75" spans="1:22" ht="12.75">
      <c r="A75" s="10"/>
      <c r="B75" s="61"/>
      <c r="C75" s="61"/>
      <c r="D75" s="11"/>
      <c r="E75" s="62"/>
      <c r="F75" s="63"/>
      <c r="G75" s="11"/>
      <c r="H75" s="62"/>
      <c r="I75" s="63"/>
      <c r="J75" s="11"/>
      <c r="K75" s="62"/>
      <c r="L75" s="64"/>
      <c r="M75" s="6"/>
      <c r="V75" s="29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2011-11-01T08:49:22Z</cp:lastPrinted>
  <dcterms:created xsi:type="dcterms:W3CDTF">2003-04-22T11:29:56Z</dcterms:created>
  <dcterms:modified xsi:type="dcterms:W3CDTF">2011-11-03T10:48:48Z</dcterms:modified>
  <cp:category/>
  <cp:version/>
  <cp:contentType/>
  <cp:contentStatus/>
</cp:coreProperties>
</file>